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6高水平共建课\0哈尔滨工业大学关于申报2021年高水平专家共建本科课程（第二批）的通知2020.11.19\0通知\"/>
    </mc:Choice>
  </mc:AlternateContent>
  <bookViews>
    <workbookView xWindow="0" yWindow="0" windowWidth="28800" windowHeight="1255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Sheet1!$A$1:$U$27</definedName>
  </definedNames>
  <calcPr calcId="162913"/>
</workbook>
</file>

<file path=xl/calcChain.xml><?xml version="1.0" encoding="utf-8"?>
<calcChain xmlns="http://schemas.openxmlformats.org/spreadsheetml/2006/main">
  <c r="AI26" i="1" l="1"/>
  <c r="AH26" i="1"/>
  <c r="AG26" i="1"/>
  <c r="AD26" i="1"/>
  <c r="AC26" i="1"/>
  <c r="AA26" i="1"/>
  <c r="Z26" i="1"/>
  <c r="Y26" i="1"/>
  <c r="X26" i="1"/>
  <c r="W26" i="1"/>
  <c r="AC21" i="1"/>
  <c r="AC22" i="1"/>
  <c r="V22" i="1" s="1"/>
  <c r="AC23" i="1"/>
  <c r="V23" i="1" s="1"/>
  <c r="AC24" i="1"/>
  <c r="AC25" i="1"/>
  <c r="V25" i="1"/>
  <c r="AC20" i="1"/>
  <c r="AH17" i="1"/>
  <c r="AD17" i="1"/>
  <c r="Z17" i="1"/>
  <c r="Y17" i="1"/>
  <c r="X17" i="1"/>
  <c r="AG25" i="1"/>
  <c r="AI25" i="1" s="1"/>
  <c r="W25" i="1"/>
  <c r="AG24" i="1"/>
  <c r="AI24" i="1" s="1"/>
  <c r="V24" i="1"/>
  <c r="AG23" i="1"/>
  <c r="W23" i="1"/>
  <c r="AG22" i="1"/>
  <c r="W22" i="1" s="1"/>
  <c r="AG21" i="1"/>
  <c r="W21" i="1"/>
  <c r="AG20" i="1"/>
  <c r="AI20" i="1" s="1"/>
  <c r="V20" i="1"/>
  <c r="AG16" i="1"/>
  <c r="AC16" i="1"/>
  <c r="AI16" i="1" s="1"/>
  <c r="W16" i="1"/>
  <c r="AG15" i="1"/>
  <c r="AC15" i="1"/>
  <c r="V15" i="1" s="1"/>
  <c r="AG14" i="1"/>
  <c r="W14" i="1" s="1"/>
  <c r="AC14" i="1"/>
  <c r="AI14" i="1" s="1"/>
  <c r="AG13" i="1"/>
  <c r="AC13" i="1"/>
  <c r="V13" i="1"/>
  <c r="AG12" i="1"/>
  <c r="AI12" i="1" s="1"/>
  <c r="AC12" i="1"/>
  <c r="V12" i="1" s="1"/>
  <c r="W12" i="1"/>
  <c r="AG11" i="1"/>
  <c r="AC11" i="1"/>
  <c r="V11" i="1" s="1"/>
  <c r="AG10" i="1"/>
  <c r="W10" i="1" s="1"/>
  <c r="AC10" i="1"/>
  <c r="V10" i="1" s="1"/>
  <c r="AG9" i="1"/>
  <c r="AC9" i="1"/>
  <c r="V9" i="1"/>
  <c r="AG8" i="1"/>
  <c r="AI8" i="1" s="1"/>
  <c r="AC8" i="1"/>
  <c r="V8" i="1" s="1"/>
  <c r="W8" i="1"/>
  <c r="AG7" i="1"/>
  <c r="AI7" i="1" s="1"/>
  <c r="AC7" i="1"/>
  <c r="V7" i="1" s="1"/>
  <c r="AG6" i="1"/>
  <c r="W6" i="1" s="1"/>
  <c r="AC6" i="1"/>
  <c r="V6" i="1" s="1"/>
  <c r="AG5" i="1"/>
  <c r="AG17" i="1" s="1"/>
  <c r="AC5" i="1"/>
  <c r="V5" i="1"/>
  <c r="AI4" i="1"/>
  <c r="AG4" i="1"/>
  <c r="W4" i="1" s="1"/>
  <c r="AA4" i="1" s="1"/>
  <c r="V4" i="1"/>
  <c r="AC4" i="1"/>
  <c r="AA23" i="1" l="1"/>
  <c r="AA25" i="1"/>
  <c r="AA22" i="1"/>
  <c r="V21" i="1"/>
  <c r="AA21" i="1" s="1"/>
  <c r="AA6" i="1"/>
  <c r="AA10" i="1"/>
  <c r="AA8" i="1"/>
  <c r="AA12" i="1"/>
  <c r="AC17" i="1"/>
  <c r="AI15" i="1"/>
  <c r="AI5" i="1"/>
  <c r="AI6" i="1"/>
  <c r="AI9" i="1"/>
  <c r="AI13" i="1"/>
  <c r="AI22" i="1"/>
  <c r="AI21" i="1"/>
  <c r="AI23" i="1"/>
  <c r="AI11" i="1"/>
  <c r="AI10" i="1"/>
  <c r="W24" i="1"/>
  <c r="AA24" i="1" s="1"/>
  <c r="W20" i="1"/>
  <c r="AA20" i="1" s="1"/>
  <c r="AA13" i="1"/>
  <c r="AA15" i="1"/>
  <c r="AA7" i="1"/>
  <c r="W5" i="1"/>
  <c r="W7" i="1"/>
  <c r="W9" i="1"/>
  <c r="AA9" i="1" s="1"/>
  <c r="W11" i="1"/>
  <c r="AA11" i="1" s="1"/>
  <c r="W13" i="1"/>
  <c r="W15" i="1"/>
  <c r="V14" i="1"/>
  <c r="AA14" i="1" s="1"/>
  <c r="V16" i="1"/>
  <c r="AA16" i="1" s="1"/>
  <c r="V26" i="1" l="1"/>
  <c r="W17" i="1"/>
  <c r="AA5" i="1"/>
  <c r="AA17" i="1" s="1"/>
  <c r="AI17" i="1"/>
  <c r="V17" i="1"/>
</calcChain>
</file>

<file path=xl/comments1.xml><?xml version="1.0" encoding="utf-8"?>
<comments xmlns="http://schemas.openxmlformats.org/spreadsheetml/2006/main">
  <authors>
    <author>作者</author>
  </authors>
  <commentList>
    <comment ref="N4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5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6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7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8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9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0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1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2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3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4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5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16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0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1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2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3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4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  <comment ref="N25" authorId="0" shapeId="0">
      <text>
        <r>
          <rPr>
            <b/>
            <sz val="10"/>
            <rFont val="宋体"/>
            <charset val="134"/>
          </rPr>
          <t>作者:</t>
        </r>
        <r>
          <rPr>
            <sz val="10"/>
            <rFont val="宋体"/>
            <charset val="134"/>
          </rPr>
          <t xml:space="preserve">
年和月之间用“-”连接即可出现这个格式</t>
        </r>
      </text>
    </comment>
  </commentList>
</comments>
</file>

<file path=xl/sharedStrings.xml><?xml version="1.0" encoding="utf-8"?>
<sst xmlns="http://schemas.openxmlformats.org/spreadsheetml/2006/main" count="99" uniqueCount="47">
  <si>
    <t>序号</t>
  </si>
  <si>
    <t>申请学院</t>
  </si>
  <si>
    <t>是否
新课</t>
  </si>
  <si>
    <t>课程名称</t>
  </si>
  <si>
    <t>课程类别</t>
  </si>
  <si>
    <t>学分</t>
  </si>
  <si>
    <t>总学时</t>
  </si>
  <si>
    <t>讲课
学时</t>
  </si>
  <si>
    <t>实验
学时</t>
  </si>
  <si>
    <t>上机
学时</t>
  </si>
  <si>
    <t>外聘授课教师</t>
  </si>
  <si>
    <t>性别</t>
  </si>
  <si>
    <t>出生年月</t>
  </si>
  <si>
    <t>学历</t>
  </si>
  <si>
    <t>学位</t>
  </si>
  <si>
    <t>所属学科</t>
  </si>
  <si>
    <t>职称</t>
  </si>
  <si>
    <t>所在单位</t>
  </si>
  <si>
    <t>国家</t>
  </si>
  <si>
    <t>地区</t>
  </si>
  <si>
    <t>交通费</t>
  </si>
  <si>
    <t>合计</t>
  </si>
  <si>
    <t>学院负责人：</t>
  </si>
  <si>
    <t>填表日期：</t>
  </si>
  <si>
    <t>学院盖章</t>
  </si>
  <si>
    <t>预算明细（单位：万元）</t>
  </si>
  <si>
    <t>经费核算依据（万元）</t>
  </si>
  <si>
    <t>外请专家讲课费</t>
  </si>
  <si>
    <t>外请专家差旅费（住宿+交通）</t>
  </si>
  <si>
    <t>资料费</t>
  </si>
  <si>
    <t>印刷出版费</t>
  </si>
  <si>
    <t>专用材料费</t>
  </si>
  <si>
    <r>
      <rPr>
        <b/>
        <sz val="10"/>
        <rFont val="宋体"/>
        <family val="3"/>
        <charset val="134"/>
      </rPr>
      <t xml:space="preserve">讲课费标准
</t>
    </r>
    <r>
      <rPr>
        <b/>
        <sz val="10"/>
        <color rgb="FFFF0000"/>
        <rFont val="宋体"/>
        <family val="3"/>
        <charset val="134"/>
      </rPr>
      <t>（境外按*万元/90分钟换算）</t>
    </r>
  </si>
  <si>
    <t>总讲课费
(每学时50分钟费用*总学时)</t>
  </si>
  <si>
    <t>住宿
天数</t>
  </si>
  <si>
    <r>
      <rPr>
        <b/>
        <sz val="10"/>
        <rFont val="宋体"/>
        <family val="3"/>
        <charset val="134"/>
      </rPr>
      <t xml:space="preserve">校内负责教师助教费
</t>
    </r>
    <r>
      <rPr>
        <b/>
        <sz val="10"/>
        <color rgb="FFFF0000"/>
        <rFont val="宋体"/>
        <family val="3"/>
        <charset val="134"/>
      </rPr>
      <t>（境外0.2万/境内0.1万，以资料费或印刷费报出）</t>
    </r>
  </si>
  <si>
    <t>境外</t>
  </si>
  <si>
    <t>国内</t>
  </si>
  <si>
    <t xml:space="preserve">住宿费
 </t>
    <phoneticPr fontId="10" type="noConversion"/>
  </si>
  <si>
    <t>住宿标准
（万元/天）</t>
    <phoneticPr fontId="10" type="noConversion"/>
  </si>
  <si>
    <r>
      <t xml:space="preserve">讲课费标准
</t>
    </r>
    <r>
      <rPr>
        <b/>
        <sz val="10"/>
        <color rgb="FFFF0000"/>
        <rFont val="宋体"/>
        <family val="3"/>
        <charset val="134"/>
      </rPr>
      <t>（境内按*万元/学时）</t>
    </r>
    <phoneticPr fontId="10" type="noConversion"/>
  </si>
  <si>
    <t xml:space="preserve">总讲课费
</t>
    <phoneticPr fontId="10" type="noConversion"/>
  </si>
  <si>
    <t>此背景颜色根据情况需要填写</t>
    <phoneticPr fontId="10" type="noConversion"/>
  </si>
  <si>
    <t>注：由于汇总表内容较多，不方便全部打印，签字盖章版的汇总表从“序号至地区”打印即可。多余行删除，不足的可复制插入。</t>
    <phoneticPr fontId="10" type="noConversion"/>
  </si>
  <si>
    <t>此背景颜色无需填写，自动计算结果</t>
    <phoneticPr fontId="10" type="noConversion"/>
  </si>
  <si>
    <t>校内共建课教师</t>
    <phoneticPr fontId="10" type="noConversion"/>
  </si>
  <si>
    <r>
      <t>2021年</t>
    </r>
    <r>
      <rPr>
        <sz val="20"/>
        <color indexed="8"/>
        <rFont val="黑体"/>
        <charset val="134"/>
      </rPr>
      <t>高水平专家共建本科课程（第二批）申请汇总表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</si>
</sst>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;@"/>
    <numFmt numFmtId="177" formatCode="0.00_);[Red]\(0.00\)"/>
    <numFmt numFmtId="178" formatCode="0_);[Red]\(0\)"/>
  </numFmts>
  <fonts count="2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20"/>
      <color indexed="8"/>
      <name val="黑体"/>
      <charset val="134"/>
    </font>
    <font>
      <b/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b/>
      <sz val="10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20"/>
      <color indexed="8"/>
      <name val="黑体"/>
      <family val="3"/>
      <charset val="134"/>
    </font>
    <font>
      <b/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</font>
    <font>
      <sz val="9"/>
      <color rgb="FFFF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177" fontId="19" fillId="7" borderId="3" xfId="1" applyNumberFormat="1" applyFont="1" applyFill="1" applyBorder="1" applyAlignment="1">
      <alignment horizontal="center" vertical="center"/>
    </xf>
    <xf numFmtId="177" fontId="19" fillId="7" borderId="3" xfId="0" applyNumberFormat="1" applyFont="1" applyFill="1" applyBorder="1" applyAlignment="1">
      <alignment horizontal="center" vertical="center"/>
    </xf>
    <xf numFmtId="177" fontId="17" fillId="6" borderId="3" xfId="1" applyNumberFormat="1" applyFont="1" applyFill="1" applyBorder="1" applyAlignment="1">
      <alignment horizontal="center" vertical="center"/>
    </xf>
    <xf numFmtId="177" fontId="21" fillId="6" borderId="3" xfId="1" applyNumberFormat="1" applyFont="1" applyFill="1" applyBorder="1" applyAlignment="1">
      <alignment horizontal="center" vertical="center"/>
    </xf>
    <xf numFmtId="178" fontId="19" fillId="7" borderId="3" xfId="1" applyNumberFormat="1" applyFont="1" applyFill="1" applyBorder="1" applyAlignment="1">
      <alignment horizontal="center" vertical="center"/>
    </xf>
    <xf numFmtId="177" fontId="21" fillId="6" borderId="3" xfId="1" applyNumberFormat="1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20" fillId="0" borderId="0" xfId="0" applyFont="1">
      <alignment vertical="center"/>
    </xf>
    <xf numFmtId="177" fontId="25" fillId="6" borderId="3" xfId="0" applyNumberFormat="1" applyFont="1" applyFill="1" applyBorder="1" applyAlignment="1">
      <alignment horizontal="center" vertical="center"/>
    </xf>
    <xf numFmtId="177" fontId="17" fillId="7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0" fillId="9" borderId="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  <xf numFmtId="177" fontId="21" fillId="6" borderId="11" xfId="1" applyNumberFormat="1" applyFont="1" applyFill="1" applyBorder="1" applyAlignment="1">
      <alignment horizontal="center" vertical="center"/>
    </xf>
    <xf numFmtId="177" fontId="23" fillId="6" borderId="12" xfId="1" applyNumberFormat="1" applyFont="1" applyFill="1" applyBorder="1" applyAlignment="1">
      <alignment horizontal="center" vertical="center"/>
    </xf>
    <xf numFmtId="177" fontId="25" fillId="6" borderId="13" xfId="1" applyNumberFormat="1" applyFont="1" applyFill="1" applyBorder="1" applyAlignment="1">
      <alignment horizontal="center" vertical="center"/>
    </xf>
    <xf numFmtId="177" fontId="25" fillId="6" borderId="14" xfId="1" applyNumberFormat="1" applyFont="1" applyFill="1" applyBorder="1" applyAlignment="1">
      <alignment horizontal="center" vertical="center"/>
    </xf>
    <xf numFmtId="178" fontId="23" fillId="6" borderId="14" xfId="1" applyNumberFormat="1" applyFont="1" applyFill="1" applyBorder="1" applyAlignment="1">
      <alignment horizontal="center" vertical="center"/>
    </xf>
    <xf numFmtId="177" fontId="23" fillId="6" borderId="14" xfId="1" applyNumberFormat="1" applyFont="1" applyFill="1" applyBorder="1" applyAlignment="1">
      <alignment horizontal="center" vertical="center"/>
    </xf>
    <xf numFmtId="177" fontId="25" fillId="6" borderId="15" xfId="1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177" fontId="23" fillId="6" borderId="4" xfId="1" applyNumberFormat="1" applyFont="1" applyFill="1" applyBorder="1" applyAlignment="1">
      <alignment horizontal="center" vertical="center"/>
    </xf>
    <xf numFmtId="177" fontId="25" fillId="6" borderId="17" xfId="1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177" fontId="18" fillId="7" borderId="11" xfId="0" applyNumberFormat="1" applyFont="1" applyFill="1" applyBorder="1" applyAlignment="1">
      <alignment horizontal="center" vertical="center"/>
    </xf>
    <xf numFmtId="177" fontId="25" fillId="6" borderId="13" xfId="0" applyNumberFormat="1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</cellXfs>
  <cellStyles count="2">
    <cellStyle name="常规" xfId="0" builtinId="0"/>
    <cellStyle name="常规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8"/>
  <sheetViews>
    <sheetView tabSelected="1" zoomScale="70" zoomScaleNormal="70" workbookViewId="0">
      <selection sqref="A1:U1"/>
    </sheetView>
  </sheetViews>
  <sheetFormatPr defaultColWidth="9" defaultRowHeight="14.4" x14ac:dyDescent="0.25"/>
  <cols>
    <col min="1" max="1" width="4.77734375" style="5" customWidth="1"/>
    <col min="2" max="2" width="7" style="5" customWidth="1"/>
    <col min="3" max="3" width="4.6640625" style="5" customWidth="1"/>
    <col min="4" max="4" width="9.21875" style="5" customWidth="1"/>
    <col min="5" max="5" width="19.6640625" style="6" customWidth="1"/>
    <col min="6" max="6" width="8.33203125" style="6" customWidth="1"/>
    <col min="7" max="7" width="4.6640625" style="6" customWidth="1"/>
    <col min="8" max="8" width="5.77734375" style="6" customWidth="1"/>
    <col min="9" max="9" width="3.88671875" style="6" customWidth="1"/>
    <col min="10" max="10" width="3.6640625" style="6" customWidth="1"/>
    <col min="11" max="11" width="3.44140625" style="6" customWidth="1"/>
    <col min="12" max="12" width="7.6640625" style="6" customWidth="1"/>
    <col min="13" max="13" width="4" style="6" customWidth="1"/>
    <col min="14" max="14" width="10.6640625" style="6" customWidth="1"/>
    <col min="15" max="15" width="6.44140625" style="6" customWidth="1"/>
    <col min="16" max="16" width="6.33203125" style="6" customWidth="1"/>
    <col min="17" max="17" width="9.44140625" style="6" customWidth="1"/>
    <col min="18" max="18" width="4.88671875" style="6" customWidth="1"/>
    <col min="19" max="19" width="10" style="6" customWidth="1"/>
    <col min="20" max="20" width="6.21875" style="6" customWidth="1"/>
    <col min="21" max="21" width="7.109375" style="6" customWidth="1"/>
    <col min="27" max="27" width="9" style="24"/>
    <col min="28" max="28" width="12.109375" customWidth="1"/>
    <col min="34" max="34" width="14.44140625" customWidth="1"/>
    <col min="35" max="35" width="9" style="24"/>
  </cols>
  <sheetData>
    <row r="1" spans="1:35" ht="44.25" customHeight="1" thickBot="1" x14ac:dyDescent="0.3">
      <c r="A1" s="57" t="s">
        <v>46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Y1" s="18"/>
      <c r="Z1" s="29" t="s">
        <v>42</v>
      </c>
      <c r="AA1" s="6"/>
      <c r="AB1" s="6"/>
      <c r="AC1" s="6"/>
      <c r="AD1" s="27"/>
      <c r="AE1" s="29" t="s">
        <v>44</v>
      </c>
      <c r="AF1" s="6"/>
      <c r="AG1" s="6"/>
      <c r="AH1" s="6"/>
    </row>
    <row r="2" spans="1:35" s="1" customFormat="1" ht="30" customHeight="1" x14ac:dyDescent="0.25">
      <c r="A2" s="52" t="s">
        <v>0</v>
      </c>
      <c r="B2" s="52" t="s">
        <v>1</v>
      </c>
      <c r="C2" s="52" t="s">
        <v>2</v>
      </c>
      <c r="D2" s="52" t="s">
        <v>45</v>
      </c>
      <c r="E2" s="52" t="s">
        <v>3</v>
      </c>
      <c r="F2" s="52" t="s">
        <v>4</v>
      </c>
      <c r="G2" s="52" t="s">
        <v>5</v>
      </c>
      <c r="H2" s="52" t="s">
        <v>6</v>
      </c>
      <c r="I2" s="52" t="s">
        <v>7</v>
      </c>
      <c r="J2" s="52" t="s">
        <v>8</v>
      </c>
      <c r="K2" s="52" t="s">
        <v>9</v>
      </c>
      <c r="L2" s="52" t="s">
        <v>10</v>
      </c>
      <c r="M2" s="54" t="s">
        <v>11</v>
      </c>
      <c r="N2" s="54" t="s">
        <v>12</v>
      </c>
      <c r="O2" s="54" t="s">
        <v>13</v>
      </c>
      <c r="P2" s="54" t="s">
        <v>14</v>
      </c>
      <c r="Q2" s="54" t="s">
        <v>15</v>
      </c>
      <c r="R2" s="52" t="s">
        <v>16</v>
      </c>
      <c r="S2" s="52" t="s">
        <v>17</v>
      </c>
      <c r="T2" s="52" t="s">
        <v>18</v>
      </c>
      <c r="U2" s="59" t="s">
        <v>19</v>
      </c>
      <c r="V2" s="61" t="s">
        <v>25</v>
      </c>
      <c r="W2" s="62"/>
      <c r="X2" s="62"/>
      <c r="Y2" s="62"/>
      <c r="Z2" s="62"/>
      <c r="AA2" s="71"/>
      <c r="AB2" s="64" t="s">
        <v>26</v>
      </c>
      <c r="AC2" s="65"/>
      <c r="AD2" s="65"/>
      <c r="AE2" s="65"/>
      <c r="AF2" s="65"/>
      <c r="AG2" s="65"/>
      <c r="AH2" s="65"/>
      <c r="AI2" s="66"/>
    </row>
    <row r="3" spans="1:35" s="2" customFormat="1" ht="85.8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5"/>
      <c r="N3" s="55"/>
      <c r="O3" s="55"/>
      <c r="P3" s="55"/>
      <c r="Q3" s="55"/>
      <c r="R3" s="53"/>
      <c r="S3" s="53"/>
      <c r="T3" s="53"/>
      <c r="U3" s="60"/>
      <c r="V3" s="31" t="s">
        <v>27</v>
      </c>
      <c r="W3" s="13" t="s">
        <v>28</v>
      </c>
      <c r="X3" s="12" t="s">
        <v>29</v>
      </c>
      <c r="Y3" s="12" t="s">
        <v>30</v>
      </c>
      <c r="Z3" s="12" t="s">
        <v>31</v>
      </c>
      <c r="AA3" s="40" t="s">
        <v>21</v>
      </c>
      <c r="AB3" s="43" t="s">
        <v>32</v>
      </c>
      <c r="AC3" s="14" t="s">
        <v>33</v>
      </c>
      <c r="AD3" s="15" t="s">
        <v>20</v>
      </c>
      <c r="AE3" s="16" t="s">
        <v>34</v>
      </c>
      <c r="AF3" s="16" t="s">
        <v>39</v>
      </c>
      <c r="AG3" s="16" t="s">
        <v>38</v>
      </c>
      <c r="AH3" s="14" t="s">
        <v>35</v>
      </c>
      <c r="AI3" s="32" t="s">
        <v>21</v>
      </c>
    </row>
    <row r="4" spans="1:35" s="3" customFormat="1" ht="26.25" customHeight="1" x14ac:dyDescent="0.25">
      <c r="A4" s="7"/>
      <c r="B4" s="7"/>
      <c r="C4" s="7"/>
      <c r="D4" s="7"/>
      <c r="E4" s="7"/>
      <c r="F4" s="7"/>
      <c r="G4" s="7"/>
      <c r="H4" s="17">
        <v>16</v>
      </c>
      <c r="I4" s="7"/>
      <c r="J4" s="7"/>
      <c r="K4" s="7"/>
      <c r="L4" s="7"/>
      <c r="M4" s="7"/>
      <c r="N4" s="11">
        <v>24381</v>
      </c>
      <c r="O4" s="7"/>
      <c r="P4" s="7"/>
      <c r="Q4" s="7"/>
      <c r="R4" s="7"/>
      <c r="S4" s="7"/>
      <c r="T4" s="7"/>
      <c r="U4" s="30" t="s">
        <v>36</v>
      </c>
      <c r="V4" s="33">
        <f>AC4</f>
        <v>2.2222222222222223</v>
      </c>
      <c r="W4" s="20">
        <f>AD4+AG4</f>
        <v>1.7</v>
      </c>
      <c r="X4" s="18">
        <v>0</v>
      </c>
      <c r="Y4" s="19">
        <v>0.2</v>
      </c>
      <c r="Z4" s="18">
        <v>0</v>
      </c>
      <c r="AA4" s="41">
        <f>SUM(V4:Z4)</f>
        <v>4.1222222222222227</v>
      </c>
      <c r="AB4" s="44">
        <v>0.25</v>
      </c>
      <c r="AC4" s="21">
        <f>50/90*AB4*H4</f>
        <v>2.2222222222222223</v>
      </c>
      <c r="AD4" s="18">
        <v>1.2</v>
      </c>
      <c r="AE4" s="22">
        <v>10</v>
      </c>
      <c r="AF4" s="18">
        <v>0.05</v>
      </c>
      <c r="AG4" s="23">
        <f>AE4*AF4</f>
        <v>0.5</v>
      </c>
      <c r="AH4" s="28">
        <v>0.2</v>
      </c>
      <c r="AI4" s="34">
        <f>AH4+AG4+AD4+AC4</f>
        <v>4.1222222222222218</v>
      </c>
    </row>
    <row r="5" spans="1:35" s="3" customFormat="1" ht="26.25" customHeight="1" x14ac:dyDescent="0.25">
      <c r="A5" s="7"/>
      <c r="B5" s="7"/>
      <c r="C5" s="7"/>
      <c r="D5" s="7"/>
      <c r="E5" s="7"/>
      <c r="F5" s="7"/>
      <c r="G5" s="7"/>
      <c r="H5" s="17">
        <v>16</v>
      </c>
      <c r="I5" s="7"/>
      <c r="J5" s="7"/>
      <c r="K5" s="7"/>
      <c r="L5" s="7"/>
      <c r="M5" s="7"/>
      <c r="N5" s="11"/>
      <c r="O5" s="7"/>
      <c r="P5" s="7"/>
      <c r="Q5" s="7"/>
      <c r="R5" s="7"/>
      <c r="S5" s="7"/>
      <c r="T5" s="7"/>
      <c r="U5" s="30" t="s">
        <v>36</v>
      </c>
      <c r="V5" s="33">
        <f t="shared" ref="V5:V16" si="0">AC5</f>
        <v>0</v>
      </c>
      <c r="W5" s="20">
        <f t="shared" ref="W5:W16" si="1">AD5+AG5</f>
        <v>0</v>
      </c>
      <c r="X5" s="18"/>
      <c r="Y5" s="19"/>
      <c r="Z5" s="18"/>
      <c r="AA5" s="41">
        <f t="shared" ref="AA5:AA16" si="2">SUM(V5:Z5)</f>
        <v>0</v>
      </c>
      <c r="AB5" s="44"/>
      <c r="AC5" s="21">
        <f t="shared" ref="AC5:AC16" si="3">50/90*AB5*H5</f>
        <v>0</v>
      </c>
      <c r="AD5" s="18"/>
      <c r="AE5" s="22"/>
      <c r="AF5" s="18"/>
      <c r="AG5" s="23">
        <f t="shared" ref="AG5:AG16" si="4">AE5*AF5</f>
        <v>0</v>
      </c>
      <c r="AH5" s="28"/>
      <c r="AI5" s="34">
        <f t="shared" ref="AI5:AI16" si="5">AH5+AG5+AD5+AC5</f>
        <v>0</v>
      </c>
    </row>
    <row r="6" spans="1:35" s="3" customFormat="1" ht="26.25" customHeight="1" x14ac:dyDescent="0.25">
      <c r="A6" s="7"/>
      <c r="B6" s="7"/>
      <c r="C6" s="7"/>
      <c r="D6" s="7"/>
      <c r="E6" s="7"/>
      <c r="F6" s="7"/>
      <c r="G6" s="7"/>
      <c r="H6" s="17">
        <v>16</v>
      </c>
      <c r="I6" s="7"/>
      <c r="J6" s="7"/>
      <c r="K6" s="7"/>
      <c r="L6" s="7"/>
      <c r="M6" s="7"/>
      <c r="N6" s="11"/>
      <c r="O6" s="7"/>
      <c r="P6" s="7"/>
      <c r="Q6" s="7"/>
      <c r="R6" s="7"/>
      <c r="S6" s="7"/>
      <c r="T6" s="7"/>
      <c r="U6" s="30" t="s">
        <v>36</v>
      </c>
      <c r="V6" s="33">
        <f t="shared" si="0"/>
        <v>0</v>
      </c>
      <c r="W6" s="20">
        <f t="shared" si="1"/>
        <v>0</v>
      </c>
      <c r="X6" s="18"/>
      <c r="Y6" s="19"/>
      <c r="Z6" s="18"/>
      <c r="AA6" s="41">
        <f t="shared" si="2"/>
        <v>0</v>
      </c>
      <c r="AB6" s="44"/>
      <c r="AC6" s="21">
        <f t="shared" si="3"/>
        <v>0</v>
      </c>
      <c r="AD6" s="18"/>
      <c r="AE6" s="22"/>
      <c r="AF6" s="18"/>
      <c r="AG6" s="23">
        <f t="shared" si="4"/>
        <v>0</v>
      </c>
      <c r="AH6" s="28"/>
      <c r="AI6" s="34">
        <f t="shared" si="5"/>
        <v>0</v>
      </c>
    </row>
    <row r="7" spans="1:35" s="3" customFormat="1" ht="26.25" customHeight="1" x14ac:dyDescent="0.25">
      <c r="A7" s="7"/>
      <c r="B7" s="7"/>
      <c r="C7" s="7"/>
      <c r="D7" s="7"/>
      <c r="E7" s="7"/>
      <c r="F7" s="7"/>
      <c r="G7" s="7"/>
      <c r="H7" s="17">
        <v>16</v>
      </c>
      <c r="I7" s="7"/>
      <c r="J7" s="7"/>
      <c r="K7" s="7"/>
      <c r="L7" s="7"/>
      <c r="M7" s="7"/>
      <c r="N7" s="11"/>
      <c r="O7" s="7"/>
      <c r="P7" s="7"/>
      <c r="Q7" s="7"/>
      <c r="R7" s="7"/>
      <c r="S7" s="7"/>
      <c r="T7" s="7"/>
      <c r="U7" s="30" t="s">
        <v>36</v>
      </c>
      <c r="V7" s="33">
        <f t="shared" si="0"/>
        <v>0</v>
      </c>
      <c r="W7" s="20">
        <f t="shared" si="1"/>
        <v>0</v>
      </c>
      <c r="X7" s="18"/>
      <c r="Y7" s="19"/>
      <c r="Z7" s="18"/>
      <c r="AA7" s="41">
        <f t="shared" si="2"/>
        <v>0</v>
      </c>
      <c r="AB7" s="44"/>
      <c r="AC7" s="21">
        <f t="shared" si="3"/>
        <v>0</v>
      </c>
      <c r="AD7" s="18"/>
      <c r="AE7" s="22"/>
      <c r="AF7" s="18"/>
      <c r="AG7" s="23">
        <f t="shared" si="4"/>
        <v>0</v>
      </c>
      <c r="AH7" s="28"/>
      <c r="AI7" s="34">
        <f t="shared" si="5"/>
        <v>0</v>
      </c>
    </row>
    <row r="8" spans="1:35" s="3" customFormat="1" ht="26.25" customHeight="1" x14ac:dyDescent="0.25">
      <c r="A8" s="7"/>
      <c r="B8" s="7"/>
      <c r="C8" s="7"/>
      <c r="D8" s="7"/>
      <c r="E8" s="7"/>
      <c r="F8" s="7"/>
      <c r="G8" s="7"/>
      <c r="H8" s="17">
        <v>16</v>
      </c>
      <c r="I8" s="7"/>
      <c r="J8" s="7"/>
      <c r="K8" s="7"/>
      <c r="L8" s="7"/>
      <c r="M8" s="7"/>
      <c r="N8" s="11"/>
      <c r="O8" s="7"/>
      <c r="P8" s="7"/>
      <c r="Q8" s="7"/>
      <c r="R8" s="7"/>
      <c r="S8" s="7"/>
      <c r="T8" s="7"/>
      <c r="U8" s="30" t="s">
        <v>36</v>
      </c>
      <c r="V8" s="33">
        <f t="shared" si="0"/>
        <v>0</v>
      </c>
      <c r="W8" s="20">
        <f t="shared" si="1"/>
        <v>0</v>
      </c>
      <c r="X8" s="18"/>
      <c r="Y8" s="19"/>
      <c r="Z8" s="18"/>
      <c r="AA8" s="41">
        <f t="shared" si="2"/>
        <v>0</v>
      </c>
      <c r="AB8" s="44"/>
      <c r="AC8" s="21">
        <f t="shared" si="3"/>
        <v>0</v>
      </c>
      <c r="AD8" s="18"/>
      <c r="AE8" s="22"/>
      <c r="AF8" s="18"/>
      <c r="AG8" s="23">
        <f t="shared" si="4"/>
        <v>0</v>
      </c>
      <c r="AH8" s="28"/>
      <c r="AI8" s="34">
        <f t="shared" si="5"/>
        <v>0</v>
      </c>
    </row>
    <row r="9" spans="1:35" s="3" customFormat="1" ht="26.25" customHeight="1" x14ac:dyDescent="0.25">
      <c r="A9" s="7"/>
      <c r="B9" s="7"/>
      <c r="C9" s="7"/>
      <c r="D9" s="7"/>
      <c r="E9" s="7"/>
      <c r="F9" s="7"/>
      <c r="G9" s="7"/>
      <c r="H9" s="17">
        <v>16</v>
      </c>
      <c r="I9" s="7"/>
      <c r="J9" s="7"/>
      <c r="K9" s="7"/>
      <c r="L9" s="7"/>
      <c r="M9" s="7"/>
      <c r="N9" s="11"/>
      <c r="O9" s="7"/>
      <c r="P9" s="7"/>
      <c r="Q9" s="7"/>
      <c r="R9" s="7"/>
      <c r="S9" s="7"/>
      <c r="T9" s="7"/>
      <c r="U9" s="30" t="s">
        <v>36</v>
      </c>
      <c r="V9" s="33">
        <f t="shared" si="0"/>
        <v>0</v>
      </c>
      <c r="W9" s="20">
        <f t="shared" si="1"/>
        <v>0</v>
      </c>
      <c r="X9" s="18"/>
      <c r="Y9" s="19"/>
      <c r="Z9" s="18"/>
      <c r="AA9" s="41">
        <f t="shared" si="2"/>
        <v>0</v>
      </c>
      <c r="AB9" s="44"/>
      <c r="AC9" s="21">
        <f t="shared" si="3"/>
        <v>0</v>
      </c>
      <c r="AD9" s="18"/>
      <c r="AE9" s="22"/>
      <c r="AF9" s="18"/>
      <c r="AG9" s="23">
        <f t="shared" si="4"/>
        <v>0</v>
      </c>
      <c r="AH9" s="28"/>
      <c r="AI9" s="34">
        <f t="shared" si="5"/>
        <v>0</v>
      </c>
    </row>
    <row r="10" spans="1:35" s="3" customFormat="1" ht="26.25" customHeight="1" x14ac:dyDescent="0.25">
      <c r="A10" s="7"/>
      <c r="B10" s="7"/>
      <c r="C10" s="7"/>
      <c r="D10" s="7"/>
      <c r="E10" s="7"/>
      <c r="F10" s="7"/>
      <c r="G10" s="7"/>
      <c r="H10" s="17">
        <v>16</v>
      </c>
      <c r="I10" s="7"/>
      <c r="J10" s="7"/>
      <c r="K10" s="7"/>
      <c r="L10" s="7"/>
      <c r="M10" s="7"/>
      <c r="N10" s="11"/>
      <c r="O10" s="7"/>
      <c r="P10" s="7"/>
      <c r="Q10" s="7"/>
      <c r="R10" s="7"/>
      <c r="S10" s="7"/>
      <c r="T10" s="7"/>
      <c r="U10" s="30" t="s">
        <v>36</v>
      </c>
      <c r="V10" s="33">
        <f t="shared" si="0"/>
        <v>0</v>
      </c>
      <c r="W10" s="20">
        <f t="shared" si="1"/>
        <v>0</v>
      </c>
      <c r="X10" s="18"/>
      <c r="Y10" s="19"/>
      <c r="Z10" s="18"/>
      <c r="AA10" s="41">
        <f t="shared" si="2"/>
        <v>0</v>
      </c>
      <c r="AB10" s="44"/>
      <c r="AC10" s="21">
        <f t="shared" si="3"/>
        <v>0</v>
      </c>
      <c r="AD10" s="18"/>
      <c r="AE10" s="22"/>
      <c r="AF10" s="18"/>
      <c r="AG10" s="23">
        <f t="shared" si="4"/>
        <v>0</v>
      </c>
      <c r="AH10" s="28"/>
      <c r="AI10" s="34">
        <f t="shared" si="5"/>
        <v>0</v>
      </c>
    </row>
    <row r="11" spans="1:35" s="3" customFormat="1" ht="26.25" customHeight="1" x14ac:dyDescent="0.25">
      <c r="A11" s="7"/>
      <c r="B11" s="7"/>
      <c r="C11" s="7"/>
      <c r="D11" s="7"/>
      <c r="E11" s="7"/>
      <c r="F11" s="7"/>
      <c r="G11" s="7"/>
      <c r="H11" s="17">
        <v>16</v>
      </c>
      <c r="I11" s="7"/>
      <c r="J11" s="7"/>
      <c r="K11" s="7"/>
      <c r="L11" s="7"/>
      <c r="M11" s="7"/>
      <c r="N11" s="11"/>
      <c r="O11" s="7"/>
      <c r="P11" s="7"/>
      <c r="Q11" s="7"/>
      <c r="R11" s="7"/>
      <c r="S11" s="7"/>
      <c r="T11" s="7"/>
      <c r="U11" s="30" t="s">
        <v>36</v>
      </c>
      <c r="V11" s="33">
        <f t="shared" si="0"/>
        <v>0</v>
      </c>
      <c r="W11" s="20">
        <f t="shared" si="1"/>
        <v>0</v>
      </c>
      <c r="X11" s="18"/>
      <c r="Y11" s="19"/>
      <c r="Z11" s="18"/>
      <c r="AA11" s="41">
        <f t="shared" si="2"/>
        <v>0</v>
      </c>
      <c r="AB11" s="44"/>
      <c r="AC11" s="21">
        <f t="shared" si="3"/>
        <v>0</v>
      </c>
      <c r="AD11" s="18"/>
      <c r="AE11" s="22"/>
      <c r="AF11" s="18"/>
      <c r="AG11" s="23">
        <f t="shared" si="4"/>
        <v>0</v>
      </c>
      <c r="AH11" s="28"/>
      <c r="AI11" s="34">
        <f t="shared" si="5"/>
        <v>0</v>
      </c>
    </row>
    <row r="12" spans="1:35" s="3" customFormat="1" ht="26.25" customHeight="1" x14ac:dyDescent="0.25">
      <c r="A12" s="7"/>
      <c r="B12" s="7"/>
      <c r="C12" s="7"/>
      <c r="D12" s="7"/>
      <c r="E12" s="7"/>
      <c r="F12" s="7"/>
      <c r="G12" s="7"/>
      <c r="H12" s="17">
        <v>16</v>
      </c>
      <c r="I12" s="7"/>
      <c r="J12" s="7"/>
      <c r="K12" s="7"/>
      <c r="L12" s="7"/>
      <c r="M12" s="7"/>
      <c r="N12" s="11"/>
      <c r="O12" s="7"/>
      <c r="P12" s="7"/>
      <c r="Q12" s="7"/>
      <c r="R12" s="7"/>
      <c r="S12" s="7"/>
      <c r="T12" s="7"/>
      <c r="U12" s="30" t="s">
        <v>36</v>
      </c>
      <c r="V12" s="33">
        <f t="shared" si="0"/>
        <v>0</v>
      </c>
      <c r="W12" s="20">
        <f t="shared" si="1"/>
        <v>0</v>
      </c>
      <c r="X12" s="18"/>
      <c r="Y12" s="19"/>
      <c r="Z12" s="18"/>
      <c r="AA12" s="41">
        <f t="shared" si="2"/>
        <v>0</v>
      </c>
      <c r="AB12" s="44"/>
      <c r="AC12" s="21">
        <f t="shared" si="3"/>
        <v>0</v>
      </c>
      <c r="AD12" s="18"/>
      <c r="AE12" s="22"/>
      <c r="AF12" s="18"/>
      <c r="AG12" s="23">
        <f t="shared" si="4"/>
        <v>0</v>
      </c>
      <c r="AH12" s="28"/>
      <c r="AI12" s="34">
        <f t="shared" si="5"/>
        <v>0</v>
      </c>
    </row>
    <row r="13" spans="1:35" s="3" customFormat="1" ht="26.25" customHeight="1" x14ac:dyDescent="0.25">
      <c r="A13" s="7"/>
      <c r="B13" s="7"/>
      <c r="C13" s="7"/>
      <c r="D13" s="7"/>
      <c r="E13" s="7"/>
      <c r="F13" s="7"/>
      <c r="G13" s="7"/>
      <c r="H13" s="17">
        <v>16</v>
      </c>
      <c r="I13" s="7"/>
      <c r="J13" s="7"/>
      <c r="K13" s="7"/>
      <c r="L13" s="7"/>
      <c r="M13" s="7"/>
      <c r="N13" s="11"/>
      <c r="O13" s="7"/>
      <c r="P13" s="7"/>
      <c r="Q13" s="7"/>
      <c r="R13" s="7"/>
      <c r="S13" s="7"/>
      <c r="T13" s="7"/>
      <c r="U13" s="30" t="s">
        <v>36</v>
      </c>
      <c r="V13" s="33">
        <f t="shared" si="0"/>
        <v>0</v>
      </c>
      <c r="W13" s="20">
        <f t="shared" si="1"/>
        <v>0</v>
      </c>
      <c r="X13" s="18"/>
      <c r="Y13" s="19"/>
      <c r="Z13" s="18"/>
      <c r="AA13" s="41">
        <f t="shared" si="2"/>
        <v>0</v>
      </c>
      <c r="AB13" s="44"/>
      <c r="AC13" s="21">
        <f t="shared" si="3"/>
        <v>0</v>
      </c>
      <c r="AD13" s="18"/>
      <c r="AE13" s="22"/>
      <c r="AF13" s="18"/>
      <c r="AG13" s="23">
        <f t="shared" si="4"/>
        <v>0</v>
      </c>
      <c r="AH13" s="28"/>
      <c r="AI13" s="34">
        <f t="shared" si="5"/>
        <v>0</v>
      </c>
    </row>
    <row r="14" spans="1:35" s="3" customFormat="1" ht="26.25" customHeight="1" x14ac:dyDescent="0.25">
      <c r="A14" s="7"/>
      <c r="B14" s="7"/>
      <c r="C14" s="7"/>
      <c r="D14" s="7"/>
      <c r="E14" s="7"/>
      <c r="F14" s="7"/>
      <c r="G14" s="7"/>
      <c r="H14" s="17">
        <v>16</v>
      </c>
      <c r="I14" s="7"/>
      <c r="J14" s="7"/>
      <c r="K14" s="7"/>
      <c r="L14" s="7"/>
      <c r="M14" s="7"/>
      <c r="N14" s="11"/>
      <c r="O14" s="7"/>
      <c r="P14" s="7"/>
      <c r="Q14" s="7"/>
      <c r="R14" s="7"/>
      <c r="S14" s="7"/>
      <c r="T14" s="7"/>
      <c r="U14" s="30" t="s">
        <v>36</v>
      </c>
      <c r="V14" s="33">
        <f t="shared" si="0"/>
        <v>0</v>
      </c>
      <c r="W14" s="20">
        <f t="shared" si="1"/>
        <v>0</v>
      </c>
      <c r="X14" s="18"/>
      <c r="Y14" s="19"/>
      <c r="Z14" s="18"/>
      <c r="AA14" s="41">
        <f t="shared" si="2"/>
        <v>0</v>
      </c>
      <c r="AB14" s="44"/>
      <c r="AC14" s="21">
        <f t="shared" si="3"/>
        <v>0</v>
      </c>
      <c r="AD14" s="18"/>
      <c r="AE14" s="22"/>
      <c r="AF14" s="18"/>
      <c r="AG14" s="23">
        <f t="shared" si="4"/>
        <v>0</v>
      </c>
      <c r="AH14" s="28"/>
      <c r="AI14" s="34">
        <f t="shared" si="5"/>
        <v>0</v>
      </c>
    </row>
    <row r="15" spans="1:35" s="3" customFormat="1" ht="26.25" customHeight="1" x14ac:dyDescent="0.25">
      <c r="A15" s="7"/>
      <c r="B15" s="7"/>
      <c r="C15" s="7"/>
      <c r="D15" s="7"/>
      <c r="E15" s="7"/>
      <c r="F15" s="7"/>
      <c r="G15" s="7"/>
      <c r="H15" s="17">
        <v>16</v>
      </c>
      <c r="I15" s="7"/>
      <c r="J15" s="7"/>
      <c r="K15" s="7"/>
      <c r="L15" s="7"/>
      <c r="M15" s="7"/>
      <c r="N15" s="11"/>
      <c r="O15" s="7"/>
      <c r="P15" s="7"/>
      <c r="Q15" s="7"/>
      <c r="R15" s="7"/>
      <c r="S15" s="7"/>
      <c r="T15" s="7"/>
      <c r="U15" s="30" t="s">
        <v>36</v>
      </c>
      <c r="V15" s="33">
        <f t="shared" si="0"/>
        <v>0</v>
      </c>
      <c r="W15" s="20">
        <f t="shared" si="1"/>
        <v>0</v>
      </c>
      <c r="X15" s="18"/>
      <c r="Y15" s="19"/>
      <c r="Z15" s="18"/>
      <c r="AA15" s="41">
        <f t="shared" si="2"/>
        <v>0</v>
      </c>
      <c r="AB15" s="44"/>
      <c r="AC15" s="21">
        <f t="shared" si="3"/>
        <v>0</v>
      </c>
      <c r="AD15" s="18"/>
      <c r="AE15" s="22"/>
      <c r="AF15" s="18"/>
      <c r="AG15" s="23">
        <f t="shared" si="4"/>
        <v>0</v>
      </c>
      <c r="AH15" s="28"/>
      <c r="AI15" s="34">
        <f t="shared" si="5"/>
        <v>0</v>
      </c>
    </row>
    <row r="16" spans="1:35" s="3" customFormat="1" ht="26.25" customHeight="1" x14ac:dyDescent="0.25">
      <c r="A16" s="7"/>
      <c r="B16" s="7"/>
      <c r="C16" s="7"/>
      <c r="D16" s="7"/>
      <c r="E16" s="7"/>
      <c r="F16" s="7"/>
      <c r="G16" s="7"/>
      <c r="H16" s="17">
        <v>16</v>
      </c>
      <c r="I16" s="7"/>
      <c r="J16" s="7"/>
      <c r="K16" s="7"/>
      <c r="L16" s="7"/>
      <c r="M16" s="7"/>
      <c r="N16" s="11"/>
      <c r="O16" s="7"/>
      <c r="P16" s="7"/>
      <c r="Q16" s="7"/>
      <c r="R16" s="7"/>
      <c r="S16" s="7"/>
      <c r="T16" s="7"/>
      <c r="U16" s="30" t="s">
        <v>36</v>
      </c>
      <c r="V16" s="33">
        <f t="shared" si="0"/>
        <v>0</v>
      </c>
      <c r="W16" s="20">
        <f t="shared" si="1"/>
        <v>0</v>
      </c>
      <c r="X16" s="18"/>
      <c r="Y16" s="19"/>
      <c r="Z16" s="18"/>
      <c r="AA16" s="41">
        <f t="shared" si="2"/>
        <v>0</v>
      </c>
      <c r="AB16" s="44"/>
      <c r="AC16" s="21">
        <f t="shared" si="3"/>
        <v>0</v>
      </c>
      <c r="AD16" s="18"/>
      <c r="AE16" s="22"/>
      <c r="AF16" s="18"/>
      <c r="AG16" s="23">
        <f t="shared" si="4"/>
        <v>0</v>
      </c>
      <c r="AH16" s="28"/>
      <c r="AI16" s="34">
        <f t="shared" si="5"/>
        <v>0</v>
      </c>
    </row>
    <row r="17" spans="1:35" s="26" customFormat="1" ht="26.25" customHeight="1" thickBot="1" x14ac:dyDescent="0.3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35">
        <f t="shared" ref="V17:AA17" si="6">SUM(V4:V16)</f>
        <v>2.2222222222222223</v>
      </c>
      <c r="W17" s="36">
        <f t="shared" si="6"/>
        <v>1.7</v>
      </c>
      <c r="X17" s="36">
        <f t="shared" si="6"/>
        <v>0</v>
      </c>
      <c r="Y17" s="36">
        <f t="shared" si="6"/>
        <v>0.2</v>
      </c>
      <c r="Z17" s="36">
        <f t="shared" si="6"/>
        <v>0</v>
      </c>
      <c r="AA17" s="42">
        <f t="shared" si="6"/>
        <v>4.1222222222222227</v>
      </c>
      <c r="AB17" s="45"/>
      <c r="AC17" s="36">
        <f>SUM(AC4:AC16)</f>
        <v>2.2222222222222223</v>
      </c>
      <c r="AD17" s="36">
        <f>SUM(AD4:AD16)</f>
        <v>1.2</v>
      </c>
      <c r="AE17" s="37"/>
      <c r="AF17" s="38"/>
      <c r="AG17" s="36">
        <f>SUM(AG4:AG16)</f>
        <v>0.5</v>
      </c>
      <c r="AH17" s="36">
        <f>SUM(AH4:AH16)</f>
        <v>0.2</v>
      </c>
      <c r="AI17" s="39">
        <f>SUM(AI4:AI16)</f>
        <v>4.1222222222222218</v>
      </c>
    </row>
    <row r="18" spans="1:35" s="1" customFormat="1" ht="30" customHeight="1" x14ac:dyDescent="0.25">
      <c r="A18" s="52" t="s">
        <v>0</v>
      </c>
      <c r="B18" s="52" t="s">
        <v>1</v>
      </c>
      <c r="C18" s="52" t="s">
        <v>2</v>
      </c>
      <c r="D18" s="48"/>
      <c r="E18" s="52" t="s">
        <v>3</v>
      </c>
      <c r="F18" s="52" t="s">
        <v>4</v>
      </c>
      <c r="G18" s="52" t="s">
        <v>5</v>
      </c>
      <c r="H18" s="52" t="s">
        <v>6</v>
      </c>
      <c r="I18" s="52" t="s">
        <v>7</v>
      </c>
      <c r="J18" s="52" t="s">
        <v>8</v>
      </c>
      <c r="K18" s="52" t="s">
        <v>9</v>
      </c>
      <c r="L18" s="52" t="s">
        <v>10</v>
      </c>
      <c r="M18" s="54" t="s">
        <v>11</v>
      </c>
      <c r="N18" s="54" t="s">
        <v>12</v>
      </c>
      <c r="O18" s="54" t="s">
        <v>13</v>
      </c>
      <c r="P18" s="54" t="s">
        <v>14</v>
      </c>
      <c r="Q18" s="54" t="s">
        <v>15</v>
      </c>
      <c r="R18" s="52" t="s">
        <v>16</v>
      </c>
      <c r="S18" s="52" t="s">
        <v>17</v>
      </c>
      <c r="T18" s="52" t="s">
        <v>18</v>
      </c>
      <c r="U18" s="59" t="s">
        <v>19</v>
      </c>
      <c r="V18" s="61" t="s">
        <v>25</v>
      </c>
      <c r="W18" s="62"/>
      <c r="X18" s="62"/>
      <c r="Y18" s="62"/>
      <c r="Z18" s="62"/>
      <c r="AA18" s="63"/>
      <c r="AB18" s="64" t="s">
        <v>26</v>
      </c>
      <c r="AC18" s="65"/>
      <c r="AD18" s="65"/>
      <c r="AE18" s="65"/>
      <c r="AF18" s="65"/>
      <c r="AG18" s="65"/>
      <c r="AH18" s="65"/>
      <c r="AI18" s="66"/>
    </row>
    <row r="19" spans="1:35" s="2" customFormat="1" ht="73.8" customHeight="1" x14ac:dyDescent="0.25">
      <c r="A19" s="53"/>
      <c r="B19" s="53"/>
      <c r="C19" s="53"/>
      <c r="D19" s="49"/>
      <c r="E19" s="53"/>
      <c r="F19" s="53"/>
      <c r="G19" s="53"/>
      <c r="H19" s="53"/>
      <c r="I19" s="53"/>
      <c r="J19" s="53"/>
      <c r="K19" s="53"/>
      <c r="L19" s="53"/>
      <c r="M19" s="55"/>
      <c r="N19" s="55"/>
      <c r="O19" s="55"/>
      <c r="P19" s="55"/>
      <c r="Q19" s="55"/>
      <c r="R19" s="53"/>
      <c r="S19" s="53"/>
      <c r="T19" s="53"/>
      <c r="U19" s="60"/>
      <c r="V19" s="31" t="s">
        <v>27</v>
      </c>
      <c r="W19" s="13" t="s">
        <v>28</v>
      </c>
      <c r="X19" s="12" t="s">
        <v>29</v>
      </c>
      <c r="Y19" s="12" t="s">
        <v>30</v>
      </c>
      <c r="Z19" s="12" t="s">
        <v>31</v>
      </c>
      <c r="AA19" s="47" t="s">
        <v>21</v>
      </c>
      <c r="AB19" s="43" t="s">
        <v>40</v>
      </c>
      <c r="AC19" s="14" t="s">
        <v>41</v>
      </c>
      <c r="AD19" s="15" t="s">
        <v>20</v>
      </c>
      <c r="AE19" s="16" t="s">
        <v>34</v>
      </c>
      <c r="AF19" s="16" t="s">
        <v>39</v>
      </c>
      <c r="AG19" s="16" t="s">
        <v>38</v>
      </c>
      <c r="AH19" s="14" t="s">
        <v>35</v>
      </c>
      <c r="AI19" s="32" t="s">
        <v>21</v>
      </c>
    </row>
    <row r="20" spans="1:35" s="3" customFormat="1" ht="26.25" customHeight="1" x14ac:dyDescent="0.25">
      <c r="A20" s="7"/>
      <c r="B20" s="7"/>
      <c r="C20" s="7"/>
      <c r="D20" s="7"/>
      <c r="E20" s="7"/>
      <c r="F20" s="7"/>
      <c r="G20" s="7"/>
      <c r="H20" s="17">
        <v>16</v>
      </c>
      <c r="I20" s="7"/>
      <c r="J20" s="7"/>
      <c r="K20" s="7"/>
      <c r="L20" s="7"/>
      <c r="M20" s="7"/>
      <c r="N20" s="11">
        <v>24381</v>
      </c>
      <c r="O20" s="7"/>
      <c r="P20" s="7"/>
      <c r="Q20" s="7"/>
      <c r="R20" s="7"/>
      <c r="S20" s="7"/>
      <c r="T20" s="7"/>
      <c r="U20" s="46" t="s">
        <v>37</v>
      </c>
      <c r="V20" s="33">
        <f>AC20</f>
        <v>1.6</v>
      </c>
      <c r="W20" s="20">
        <f>AD20+AG20</f>
        <v>0.9</v>
      </c>
      <c r="X20" s="18">
        <v>0</v>
      </c>
      <c r="Y20" s="19">
        <v>0.1</v>
      </c>
      <c r="Z20" s="18">
        <v>0</v>
      </c>
      <c r="AA20" s="34">
        <f>SUM(V20:Z20)</f>
        <v>2.6</v>
      </c>
      <c r="AB20" s="44">
        <v>0.1</v>
      </c>
      <c r="AC20" s="21">
        <f>AB20*H20</f>
        <v>1.6</v>
      </c>
      <c r="AD20" s="18">
        <v>0.4</v>
      </c>
      <c r="AE20" s="22">
        <v>10</v>
      </c>
      <c r="AF20" s="18">
        <v>0.05</v>
      </c>
      <c r="AG20" s="23">
        <f>AE20*AF20</f>
        <v>0.5</v>
      </c>
      <c r="AH20" s="28">
        <v>0.1</v>
      </c>
      <c r="AI20" s="34">
        <f>AH20+AG20+AD20+AC20</f>
        <v>2.6</v>
      </c>
    </row>
    <row r="21" spans="1:35" s="3" customFormat="1" ht="26.25" customHeight="1" x14ac:dyDescent="0.25">
      <c r="A21" s="7"/>
      <c r="B21" s="7"/>
      <c r="C21" s="7"/>
      <c r="D21" s="7"/>
      <c r="E21" s="7"/>
      <c r="F21" s="7"/>
      <c r="G21" s="7"/>
      <c r="H21" s="17">
        <v>16</v>
      </c>
      <c r="I21" s="7"/>
      <c r="J21" s="7"/>
      <c r="K21" s="7"/>
      <c r="L21" s="7"/>
      <c r="M21" s="7"/>
      <c r="N21" s="11"/>
      <c r="O21" s="7"/>
      <c r="P21" s="7"/>
      <c r="Q21" s="7"/>
      <c r="R21" s="7"/>
      <c r="S21" s="7"/>
      <c r="T21" s="7"/>
      <c r="U21" s="46" t="s">
        <v>37</v>
      </c>
      <c r="V21" s="33">
        <f t="shared" ref="V21:V25" si="7">AC21</f>
        <v>0</v>
      </c>
      <c r="W21" s="20">
        <f t="shared" ref="W21:W25" si="8">AD21+AG21</f>
        <v>0</v>
      </c>
      <c r="X21" s="18"/>
      <c r="Y21" s="19"/>
      <c r="Z21" s="18"/>
      <c r="AA21" s="34">
        <f t="shared" ref="AA21:AA25" si="9">SUM(V21:Z21)</f>
        <v>0</v>
      </c>
      <c r="AB21" s="44"/>
      <c r="AC21" s="21">
        <f t="shared" ref="AC21:AC25" si="10">AB21*H21</f>
        <v>0</v>
      </c>
      <c r="AD21" s="18"/>
      <c r="AE21" s="22"/>
      <c r="AF21" s="18"/>
      <c r="AG21" s="23">
        <f t="shared" ref="AG21:AG25" si="11">AE21*AF21</f>
        <v>0</v>
      </c>
      <c r="AH21" s="28"/>
      <c r="AI21" s="34">
        <f t="shared" ref="AI21:AI25" si="12">AH21+AG21+AD21+AC21</f>
        <v>0</v>
      </c>
    </row>
    <row r="22" spans="1:35" s="3" customFormat="1" ht="26.25" customHeight="1" x14ac:dyDescent="0.25">
      <c r="A22" s="7"/>
      <c r="B22" s="7"/>
      <c r="C22" s="7"/>
      <c r="D22" s="7"/>
      <c r="E22" s="7"/>
      <c r="F22" s="7"/>
      <c r="G22" s="7"/>
      <c r="H22" s="17">
        <v>16</v>
      </c>
      <c r="I22" s="7"/>
      <c r="J22" s="7"/>
      <c r="K22" s="7"/>
      <c r="L22" s="7"/>
      <c r="M22" s="7"/>
      <c r="N22" s="11"/>
      <c r="O22" s="7"/>
      <c r="P22" s="7"/>
      <c r="Q22" s="7"/>
      <c r="R22" s="7"/>
      <c r="S22" s="7"/>
      <c r="T22" s="7"/>
      <c r="U22" s="46" t="s">
        <v>37</v>
      </c>
      <c r="V22" s="33">
        <f t="shared" si="7"/>
        <v>0</v>
      </c>
      <c r="W22" s="20">
        <f t="shared" si="8"/>
        <v>0</v>
      </c>
      <c r="X22" s="18"/>
      <c r="Y22" s="19"/>
      <c r="Z22" s="18"/>
      <c r="AA22" s="34">
        <f t="shared" si="9"/>
        <v>0</v>
      </c>
      <c r="AB22" s="44"/>
      <c r="AC22" s="21">
        <f t="shared" si="10"/>
        <v>0</v>
      </c>
      <c r="AD22" s="18"/>
      <c r="AE22" s="22"/>
      <c r="AF22" s="18"/>
      <c r="AG22" s="23">
        <f t="shared" si="11"/>
        <v>0</v>
      </c>
      <c r="AH22" s="28"/>
      <c r="AI22" s="34">
        <f t="shared" si="12"/>
        <v>0</v>
      </c>
    </row>
    <row r="23" spans="1:35" s="3" customFormat="1" ht="26.25" customHeight="1" x14ac:dyDescent="0.25">
      <c r="A23" s="7"/>
      <c r="B23" s="7"/>
      <c r="C23" s="7"/>
      <c r="D23" s="7"/>
      <c r="E23" s="7"/>
      <c r="F23" s="7"/>
      <c r="G23" s="7"/>
      <c r="H23" s="17">
        <v>16</v>
      </c>
      <c r="I23" s="7"/>
      <c r="J23" s="7"/>
      <c r="K23" s="7"/>
      <c r="L23" s="7"/>
      <c r="M23" s="7"/>
      <c r="N23" s="11"/>
      <c r="O23" s="7"/>
      <c r="P23" s="7"/>
      <c r="Q23" s="7"/>
      <c r="R23" s="7"/>
      <c r="S23" s="7"/>
      <c r="T23" s="7"/>
      <c r="U23" s="46" t="s">
        <v>37</v>
      </c>
      <c r="V23" s="33">
        <f t="shared" si="7"/>
        <v>0</v>
      </c>
      <c r="W23" s="20">
        <f t="shared" si="8"/>
        <v>0</v>
      </c>
      <c r="X23" s="18"/>
      <c r="Y23" s="19"/>
      <c r="Z23" s="18"/>
      <c r="AA23" s="34">
        <f t="shared" si="9"/>
        <v>0</v>
      </c>
      <c r="AB23" s="44"/>
      <c r="AC23" s="21">
        <f t="shared" si="10"/>
        <v>0</v>
      </c>
      <c r="AD23" s="18"/>
      <c r="AE23" s="22"/>
      <c r="AF23" s="18"/>
      <c r="AG23" s="23">
        <f t="shared" si="11"/>
        <v>0</v>
      </c>
      <c r="AH23" s="28"/>
      <c r="AI23" s="34">
        <f t="shared" si="12"/>
        <v>0</v>
      </c>
    </row>
    <row r="24" spans="1:35" s="3" customFormat="1" ht="26.25" customHeight="1" x14ac:dyDescent="0.25">
      <c r="A24" s="7"/>
      <c r="B24" s="7"/>
      <c r="C24" s="7"/>
      <c r="D24" s="7"/>
      <c r="E24" s="7"/>
      <c r="F24" s="7"/>
      <c r="G24" s="7"/>
      <c r="H24" s="17">
        <v>16</v>
      </c>
      <c r="I24" s="7"/>
      <c r="J24" s="7"/>
      <c r="K24" s="7"/>
      <c r="L24" s="7"/>
      <c r="M24" s="7"/>
      <c r="N24" s="11"/>
      <c r="O24" s="7"/>
      <c r="P24" s="7"/>
      <c r="Q24" s="7"/>
      <c r="R24" s="7"/>
      <c r="S24" s="7"/>
      <c r="T24" s="7"/>
      <c r="U24" s="46" t="s">
        <v>37</v>
      </c>
      <c r="V24" s="33">
        <f t="shared" si="7"/>
        <v>0</v>
      </c>
      <c r="W24" s="20">
        <f t="shared" si="8"/>
        <v>0</v>
      </c>
      <c r="X24" s="18"/>
      <c r="Y24" s="19"/>
      <c r="Z24" s="18"/>
      <c r="AA24" s="34">
        <f t="shared" si="9"/>
        <v>0</v>
      </c>
      <c r="AB24" s="44"/>
      <c r="AC24" s="21">
        <f t="shared" si="10"/>
        <v>0</v>
      </c>
      <c r="AD24" s="18"/>
      <c r="AE24" s="22"/>
      <c r="AF24" s="18"/>
      <c r="AG24" s="23">
        <f t="shared" si="11"/>
        <v>0</v>
      </c>
      <c r="AH24" s="28"/>
      <c r="AI24" s="34">
        <f t="shared" si="12"/>
        <v>0</v>
      </c>
    </row>
    <row r="25" spans="1:35" s="3" customFormat="1" ht="26.25" customHeight="1" x14ac:dyDescent="0.25">
      <c r="A25" s="7"/>
      <c r="B25" s="7"/>
      <c r="C25" s="7"/>
      <c r="D25" s="7"/>
      <c r="E25" s="7"/>
      <c r="F25" s="7"/>
      <c r="G25" s="7"/>
      <c r="H25" s="17">
        <v>16</v>
      </c>
      <c r="I25" s="7"/>
      <c r="J25" s="7"/>
      <c r="K25" s="7"/>
      <c r="L25" s="7"/>
      <c r="M25" s="7"/>
      <c r="N25" s="11"/>
      <c r="O25" s="7"/>
      <c r="P25" s="7"/>
      <c r="Q25" s="7"/>
      <c r="R25" s="7"/>
      <c r="S25" s="7"/>
      <c r="T25" s="7"/>
      <c r="U25" s="46" t="s">
        <v>37</v>
      </c>
      <c r="V25" s="33">
        <f t="shared" si="7"/>
        <v>0</v>
      </c>
      <c r="W25" s="20">
        <f t="shared" si="8"/>
        <v>0</v>
      </c>
      <c r="X25" s="18"/>
      <c r="Y25" s="19"/>
      <c r="Z25" s="18"/>
      <c r="AA25" s="34">
        <f t="shared" si="9"/>
        <v>0</v>
      </c>
      <c r="AB25" s="44"/>
      <c r="AC25" s="21">
        <f t="shared" si="10"/>
        <v>0</v>
      </c>
      <c r="AD25" s="18"/>
      <c r="AE25" s="22"/>
      <c r="AF25" s="18"/>
      <c r="AG25" s="23">
        <f t="shared" si="11"/>
        <v>0</v>
      </c>
      <c r="AH25" s="28"/>
      <c r="AI25" s="34">
        <f t="shared" si="12"/>
        <v>0</v>
      </c>
    </row>
    <row r="26" spans="1:35" s="3" customFormat="1" ht="26.25" customHeight="1" thickBot="1" x14ac:dyDescent="0.3">
      <c r="A26" s="69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35">
        <f>SUM(V20:V25)</f>
        <v>1.6</v>
      </c>
      <c r="W26" s="36">
        <f t="shared" ref="W26:AA26" si="13">SUM(W20:W25)</f>
        <v>0.9</v>
      </c>
      <c r="X26" s="36">
        <f t="shared" si="13"/>
        <v>0</v>
      </c>
      <c r="Y26" s="36">
        <f t="shared" si="13"/>
        <v>0.1</v>
      </c>
      <c r="Z26" s="36">
        <f t="shared" si="13"/>
        <v>0</v>
      </c>
      <c r="AA26" s="39">
        <f t="shared" si="13"/>
        <v>2.6</v>
      </c>
      <c r="AB26" s="45"/>
      <c r="AC26" s="36">
        <f t="shared" ref="AC26:AD26" si="14">SUM(AC20:AC25)</f>
        <v>1.6</v>
      </c>
      <c r="AD26" s="36">
        <f t="shared" si="14"/>
        <v>0.4</v>
      </c>
      <c r="AE26" s="37"/>
      <c r="AF26" s="38"/>
      <c r="AG26" s="36">
        <f>SUM(AG20:AG25)</f>
        <v>0.5</v>
      </c>
      <c r="AH26" s="36">
        <f>SUM(AH20:AH25)</f>
        <v>0.1</v>
      </c>
      <c r="AI26" s="39">
        <f>SUM(AI20:AI25)</f>
        <v>2.6</v>
      </c>
    </row>
    <row r="27" spans="1:35" s="4" customFormat="1" ht="30" customHeight="1" x14ac:dyDescent="0.25">
      <c r="A27" s="8"/>
      <c r="B27" s="8"/>
      <c r="C27" s="8"/>
      <c r="D27" s="8"/>
      <c r="E27" s="9"/>
      <c r="F27" s="9"/>
      <c r="G27" s="9"/>
      <c r="H27" s="10"/>
      <c r="I27" s="9"/>
      <c r="J27" s="9"/>
      <c r="K27" s="9"/>
      <c r="L27" s="56" t="s">
        <v>22</v>
      </c>
      <c r="M27" s="56"/>
      <c r="N27" s="56"/>
      <c r="P27" s="56" t="s">
        <v>23</v>
      </c>
      <c r="Q27" s="56"/>
      <c r="R27" s="9"/>
      <c r="S27" s="56" t="s">
        <v>24</v>
      </c>
      <c r="T27" s="56"/>
      <c r="U27" s="9"/>
      <c r="AA27" s="25"/>
      <c r="AI27" s="25"/>
    </row>
    <row r="28" spans="1:35" ht="30" customHeight="1" x14ac:dyDescent="0.25">
      <c r="A28" s="50" t="s">
        <v>43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6"/>
      <c r="W28" s="6"/>
      <c r="AH28" s="6"/>
      <c r="AI28" s="6"/>
    </row>
  </sheetData>
  <mergeCells count="52">
    <mergeCell ref="A26:U26"/>
    <mergeCell ref="V2:AA2"/>
    <mergeCell ref="AB2:AI2"/>
    <mergeCell ref="A18:A19"/>
    <mergeCell ref="B18:B19"/>
    <mergeCell ref="C18:C19"/>
    <mergeCell ref="E18:E19"/>
    <mergeCell ref="F18:F19"/>
    <mergeCell ref="G18:G19"/>
    <mergeCell ref="H18:H19"/>
    <mergeCell ref="I18:I19"/>
    <mergeCell ref="J18:J19"/>
    <mergeCell ref="K18:K19"/>
    <mergeCell ref="D2:D3"/>
    <mergeCell ref="A1:U1"/>
    <mergeCell ref="U2:U3"/>
    <mergeCell ref="U18:U19"/>
    <mergeCell ref="V18:AA18"/>
    <mergeCell ref="AB18:AI18"/>
    <mergeCell ref="A17:U17"/>
    <mergeCell ref="L27:N27"/>
    <mergeCell ref="P27:Q27"/>
    <mergeCell ref="S27:T27"/>
    <mergeCell ref="Q2:Q3"/>
    <mergeCell ref="R2:R3"/>
    <mergeCell ref="S2:S3"/>
    <mergeCell ref="T2:T3"/>
    <mergeCell ref="P18:P19"/>
    <mergeCell ref="Q18:Q19"/>
    <mergeCell ref="R18:R19"/>
    <mergeCell ref="S18:S19"/>
    <mergeCell ref="T18:T19"/>
    <mergeCell ref="L18:L19"/>
    <mergeCell ref="M18:M19"/>
    <mergeCell ref="N18:N19"/>
    <mergeCell ref="O18:O19"/>
    <mergeCell ref="A28:U28"/>
    <mergeCell ref="A2:A3"/>
    <mergeCell ref="B2:B3"/>
    <mergeCell ref="C2:C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</mergeCells>
  <phoneticPr fontId="10" type="noConversion"/>
  <dataValidations count="5">
    <dataValidation type="list" allowBlank="1" showInputMessage="1" showErrorMessage="1" sqref="F4:F16 F20:F25">
      <formula1>"专业选修课,文化素质教育课"</formula1>
    </dataValidation>
    <dataValidation type="list" allowBlank="1" showInputMessage="1" showErrorMessage="1" sqref="M4:M16 M20:M25">
      <formula1>"男,女"</formula1>
    </dataValidation>
    <dataValidation type="list" allowBlank="1" showInputMessage="1" showErrorMessage="1" sqref="O4:O16 O20:O25">
      <formula1>"博士研究生,硕士研究生,大学本科,其它"</formula1>
    </dataValidation>
    <dataValidation type="list" allowBlank="1" showInputMessage="1" showErrorMessage="1" sqref="P4:P16 P20:P25">
      <formula1>"博士,硕士,学士,无学位"</formula1>
    </dataValidation>
    <dataValidation type="list" allowBlank="1" showInputMessage="1" showErrorMessage="1" sqref="U4:U16 U20:U25">
      <formula1>"境外,国内"</formula1>
    </dataValidation>
  </dataValidations>
  <printOptions horizontalCentered="1"/>
  <pageMargins left="0" right="0" top="0.59055118110236227" bottom="0.59055118110236227" header="0" footer="0"/>
  <pageSetup paperSize="9" orientation="landscape" horizontalDpi="2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cp:lastPrinted>2020-09-18T06:30:01Z</cp:lastPrinted>
  <dcterms:created xsi:type="dcterms:W3CDTF">2006-09-13T11:21:00Z</dcterms:created>
  <dcterms:modified xsi:type="dcterms:W3CDTF">2020-11-19T04:49:47Z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